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17" i="1"/>
  <c r="B18"/>
  <c r="B19"/>
  <c r="B20"/>
  <c r="B21"/>
  <c r="B16"/>
  <c r="C18"/>
  <c r="C19"/>
  <c r="C20"/>
  <c r="C21"/>
  <c r="C16"/>
  <c r="C17"/>
  <c r="F9"/>
  <c r="E9"/>
  <c r="C9"/>
  <c r="B9"/>
  <c r="R3"/>
  <c r="F10" s="1"/>
  <c r="R4"/>
  <c r="F11" s="1"/>
  <c r="R5"/>
  <c r="F12" s="1"/>
  <c r="R6"/>
  <c r="F13" s="1"/>
  <c r="R7"/>
  <c r="F14" s="1"/>
  <c r="Q3"/>
  <c r="E10" s="1"/>
  <c r="Q4"/>
  <c r="E11" s="1"/>
  <c r="Q5"/>
  <c r="E12" s="1"/>
  <c r="Q6"/>
  <c r="E13" s="1"/>
  <c r="Q7"/>
  <c r="E14" s="1"/>
  <c r="O3"/>
  <c r="C10" s="1"/>
  <c r="O4"/>
  <c r="C11" s="1"/>
  <c r="O5"/>
  <c r="C12" s="1"/>
  <c r="O6"/>
  <c r="C13" s="1"/>
  <c r="O7"/>
  <c r="C14" s="1"/>
  <c r="N3"/>
  <c r="B10" s="1"/>
  <c r="N4"/>
  <c r="B11" s="1"/>
  <c r="N5"/>
  <c r="B12" s="1"/>
  <c r="N6"/>
  <c r="B13" s="1"/>
  <c r="N7"/>
  <c r="B14" s="1"/>
  <c r="L2"/>
  <c r="R2" s="1"/>
  <c r="K2"/>
  <c r="Q2" s="1"/>
  <c r="I2"/>
  <c r="O2" s="1"/>
  <c r="H2"/>
  <c r="N2" s="1"/>
</calcChain>
</file>

<file path=xl/sharedStrings.xml><?xml version="1.0" encoding="utf-8"?>
<sst xmlns="http://schemas.openxmlformats.org/spreadsheetml/2006/main" count="71" uniqueCount="15">
  <si>
    <t>초기</t>
  </si>
  <si>
    <t>20배희석</t>
    <phoneticPr fontId="1" type="noConversion"/>
  </si>
  <si>
    <t>1조-1</t>
    <phoneticPr fontId="1" type="noConversion"/>
  </si>
  <si>
    <t>1조-2</t>
  </si>
  <si>
    <t>2조-1</t>
    <phoneticPr fontId="1" type="noConversion"/>
  </si>
  <si>
    <t>2조-2</t>
  </si>
  <si>
    <t>결과값</t>
    <phoneticPr fontId="1" type="noConversion"/>
  </si>
  <si>
    <t>희석배수</t>
    <phoneticPr fontId="1" type="noConversion"/>
  </si>
  <si>
    <t>PO4-P 농도 (mg/L)</t>
    <phoneticPr fontId="1" type="noConversion"/>
  </si>
  <si>
    <t>제거율(%)</t>
    <phoneticPr fontId="1" type="noConversion"/>
  </si>
  <si>
    <t>PH11, 1.6</t>
    <phoneticPr fontId="1" type="noConversion"/>
  </si>
  <si>
    <t>PH11, 1.2</t>
    <phoneticPr fontId="1" type="noConversion"/>
  </si>
  <si>
    <t>PH10, 1.4</t>
    <phoneticPr fontId="1" type="noConversion"/>
  </si>
  <si>
    <t>PH9, 1.6</t>
    <phoneticPr fontId="1" type="noConversion"/>
  </si>
  <si>
    <t>PH9, 1.2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</si>
</sst>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Fill="1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v>1조-1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Sheet1!$N$2:$N$7</c:f>
              <c:numCache>
                <c:formatCode>General</c:formatCode>
                <c:ptCount val="6"/>
                <c:pt idx="0">
                  <c:v>39.5</c:v>
                </c:pt>
                <c:pt idx="1">
                  <c:v>0.3</c:v>
                </c:pt>
                <c:pt idx="2">
                  <c:v>0.44999999999999996</c:v>
                </c:pt>
                <c:pt idx="3">
                  <c:v>10.049999999999999</c:v>
                </c:pt>
                <c:pt idx="4">
                  <c:v>10.600000000000001</c:v>
                </c:pt>
                <c:pt idx="5">
                  <c:v>11.6</c:v>
                </c:pt>
              </c:numCache>
            </c:numRef>
          </c:val>
        </c:ser>
        <c:ser>
          <c:idx val="1"/>
          <c:order val="1"/>
          <c:tx>
            <c:v>1조-2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Sheet1!$O$2:$O$7</c:f>
              <c:numCache>
                <c:formatCode>General</c:formatCode>
                <c:ptCount val="6"/>
                <c:pt idx="0">
                  <c:v>39</c:v>
                </c:pt>
                <c:pt idx="1">
                  <c:v>0.3</c:v>
                </c:pt>
                <c:pt idx="2">
                  <c:v>0.44999999999999996</c:v>
                </c:pt>
                <c:pt idx="3">
                  <c:v>10.049999999999999</c:v>
                </c:pt>
                <c:pt idx="4">
                  <c:v>10.649999999999999</c:v>
                </c:pt>
                <c:pt idx="5">
                  <c:v>11.05</c:v>
                </c:pt>
              </c:numCache>
            </c:numRef>
          </c:val>
        </c:ser>
        <c:axId val="92704768"/>
        <c:axId val="92706304"/>
      </c:barChart>
      <c:catAx>
        <c:axId val="92704768"/>
        <c:scaling>
          <c:orientation val="minMax"/>
        </c:scaling>
        <c:axPos val="b"/>
        <c:tickLblPos val="nextTo"/>
        <c:crossAx val="92706304"/>
        <c:crosses val="autoZero"/>
        <c:auto val="1"/>
        <c:lblAlgn val="ctr"/>
        <c:lblOffset val="100"/>
      </c:catAx>
      <c:valAx>
        <c:axId val="92706304"/>
        <c:scaling>
          <c:orientation val="minMax"/>
        </c:scaling>
        <c:axPos val="l"/>
        <c:numFmt formatCode="General" sourceLinked="1"/>
        <c:tickLblPos val="nextTo"/>
        <c:crossAx val="92704768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2조-1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Sheet1!$Q$2:$Q$7</c:f>
              <c:numCache>
                <c:formatCode>General</c:formatCode>
                <c:ptCount val="6"/>
                <c:pt idx="0">
                  <c:v>37</c:v>
                </c:pt>
                <c:pt idx="1">
                  <c:v>0</c:v>
                </c:pt>
                <c:pt idx="2">
                  <c:v>0.05</c:v>
                </c:pt>
                <c:pt idx="3">
                  <c:v>7.1</c:v>
                </c:pt>
                <c:pt idx="4">
                  <c:v>10.600000000000001</c:v>
                </c:pt>
                <c:pt idx="5">
                  <c:v>11.25</c:v>
                </c:pt>
              </c:numCache>
            </c:numRef>
          </c:val>
        </c:ser>
        <c:ser>
          <c:idx val="1"/>
          <c:order val="1"/>
          <c:tx>
            <c:strRef>
              <c:f>Sheet1!$R$1</c:f>
              <c:strCache>
                <c:ptCount val="1"/>
                <c:pt idx="0">
                  <c:v>2조-2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Sheet1!$R$2:$R$7</c:f>
              <c:numCache>
                <c:formatCode>General</c:formatCode>
                <c:ptCount val="6"/>
                <c:pt idx="0">
                  <c:v>38</c:v>
                </c:pt>
                <c:pt idx="1">
                  <c:v>0</c:v>
                </c:pt>
                <c:pt idx="2">
                  <c:v>0.05</c:v>
                </c:pt>
                <c:pt idx="3">
                  <c:v>7.1</c:v>
                </c:pt>
                <c:pt idx="4">
                  <c:v>10.600000000000001</c:v>
                </c:pt>
                <c:pt idx="5">
                  <c:v>10.700000000000001</c:v>
                </c:pt>
              </c:numCache>
            </c:numRef>
          </c:val>
        </c:ser>
        <c:axId val="93137536"/>
        <c:axId val="93147520"/>
      </c:barChart>
      <c:catAx>
        <c:axId val="93137536"/>
        <c:scaling>
          <c:orientation val="minMax"/>
        </c:scaling>
        <c:axPos val="b"/>
        <c:tickLblPos val="nextTo"/>
        <c:crossAx val="93147520"/>
        <c:crosses val="autoZero"/>
        <c:auto val="1"/>
        <c:lblAlgn val="ctr"/>
        <c:lblOffset val="100"/>
      </c:catAx>
      <c:valAx>
        <c:axId val="93147520"/>
        <c:scaling>
          <c:orientation val="minMax"/>
        </c:scaling>
        <c:axPos val="l"/>
        <c:numFmt formatCode="General" sourceLinked="1"/>
        <c:tickLblPos val="nextTo"/>
        <c:crossAx val="9313753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제거율</a:t>
            </a:r>
            <a:endParaRPr lang="en-US" altLang="ko-KR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1조-1</c:v>
                </c:pt>
              </c:strCache>
            </c:strRef>
          </c:tx>
          <c:cat>
            <c:strRef>
              <c:f>Sheet1!$A$10:$A$14</c:f>
              <c:strCache>
                <c:ptCount val="5"/>
                <c:pt idx="0">
                  <c:v>PH11, 1.6</c:v>
                </c:pt>
                <c:pt idx="1">
                  <c:v>PH11, 1.2</c:v>
                </c:pt>
                <c:pt idx="2">
                  <c:v>PH10, 1.4</c:v>
                </c:pt>
                <c:pt idx="3">
                  <c:v>PH9, 1.6</c:v>
                </c:pt>
                <c:pt idx="4">
                  <c:v>PH9, 1.2</c:v>
                </c:pt>
              </c:strCache>
            </c:strRef>
          </c:cat>
          <c:val>
            <c:numRef>
              <c:f>Sheet1!$B$10:$B$14</c:f>
              <c:numCache>
                <c:formatCode>General</c:formatCode>
                <c:ptCount val="5"/>
                <c:pt idx="0">
                  <c:v>99.240506329113913</c:v>
                </c:pt>
                <c:pt idx="1">
                  <c:v>98.860759493670898</c:v>
                </c:pt>
                <c:pt idx="2">
                  <c:v>74.556962025316452</c:v>
                </c:pt>
                <c:pt idx="3">
                  <c:v>73.164556962025301</c:v>
                </c:pt>
                <c:pt idx="4">
                  <c:v>70.632911392405063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1조-2</c:v>
                </c:pt>
              </c:strCache>
            </c:strRef>
          </c:tx>
          <c:cat>
            <c:strRef>
              <c:f>Sheet1!$A$10:$A$14</c:f>
              <c:strCache>
                <c:ptCount val="5"/>
                <c:pt idx="0">
                  <c:v>PH11, 1.6</c:v>
                </c:pt>
                <c:pt idx="1">
                  <c:v>PH11, 1.2</c:v>
                </c:pt>
                <c:pt idx="2">
                  <c:v>PH10, 1.4</c:v>
                </c:pt>
                <c:pt idx="3">
                  <c:v>PH9, 1.6</c:v>
                </c:pt>
                <c:pt idx="4">
                  <c:v>PH9, 1.2</c:v>
                </c:pt>
              </c:strCache>
            </c:strRef>
          </c:cat>
          <c:val>
            <c:numRef>
              <c:f>Sheet1!$C$10:$C$14</c:f>
              <c:numCache>
                <c:formatCode>General</c:formatCode>
                <c:ptCount val="5"/>
                <c:pt idx="0">
                  <c:v>99.230769230769226</c:v>
                </c:pt>
                <c:pt idx="1">
                  <c:v>98.846153846153854</c:v>
                </c:pt>
                <c:pt idx="2">
                  <c:v>74.230769230769226</c:v>
                </c:pt>
                <c:pt idx="3">
                  <c:v>72.692307692307708</c:v>
                </c:pt>
                <c:pt idx="4">
                  <c:v>71.666666666666671</c:v>
                </c:pt>
              </c:numCache>
            </c:numRef>
          </c:val>
        </c:ser>
        <c:axId val="93177344"/>
        <c:axId val="93178880"/>
      </c:barChart>
      <c:catAx>
        <c:axId val="93177344"/>
        <c:scaling>
          <c:orientation val="minMax"/>
        </c:scaling>
        <c:axPos val="b"/>
        <c:tickLblPos val="nextTo"/>
        <c:crossAx val="93178880"/>
        <c:crosses val="autoZero"/>
        <c:auto val="1"/>
        <c:lblAlgn val="ctr"/>
        <c:lblOffset val="100"/>
      </c:catAx>
      <c:valAx>
        <c:axId val="93178880"/>
        <c:scaling>
          <c:orientation val="minMax"/>
        </c:scaling>
        <c:axPos val="l"/>
        <c:numFmt formatCode="General" sourceLinked="1"/>
        <c:tickLblPos val="nextTo"/>
        <c:crossAx val="9317734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제거율</a:t>
            </a:r>
            <a:endParaRPr lang="en-US" altLang="ko-KR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Sheet1!$K$1</c:f>
              <c:strCache>
                <c:ptCount val="1"/>
                <c:pt idx="0">
                  <c:v>2조-1</c:v>
                </c:pt>
              </c:strCache>
            </c:strRef>
          </c:tx>
          <c:val>
            <c:numRef>
              <c:f>Sheet1!$E$10:$E$14</c:f>
              <c:numCache>
                <c:formatCode>General</c:formatCode>
                <c:ptCount val="5"/>
                <c:pt idx="0">
                  <c:v>100</c:v>
                </c:pt>
                <c:pt idx="1">
                  <c:v>99.86486486486487</c:v>
                </c:pt>
                <c:pt idx="2">
                  <c:v>80.810810810810807</c:v>
                </c:pt>
                <c:pt idx="3">
                  <c:v>71.351351351351354</c:v>
                </c:pt>
                <c:pt idx="4">
                  <c:v>69.594594594594597</c:v>
                </c:pt>
              </c:numCache>
            </c:numRef>
          </c:val>
        </c:ser>
        <c:ser>
          <c:idx val="1"/>
          <c:order val="1"/>
          <c:tx>
            <c:strRef>
              <c:f>Sheet1!$L$1</c:f>
              <c:strCache>
                <c:ptCount val="1"/>
                <c:pt idx="0">
                  <c:v>2조-2</c:v>
                </c:pt>
              </c:strCache>
            </c:strRef>
          </c:tx>
          <c:val>
            <c:numRef>
              <c:f>Sheet1!$F$10:$F$14</c:f>
              <c:numCache>
                <c:formatCode>General</c:formatCode>
                <c:ptCount val="5"/>
                <c:pt idx="0">
                  <c:v>100</c:v>
                </c:pt>
                <c:pt idx="1">
                  <c:v>99.868421052631589</c:v>
                </c:pt>
                <c:pt idx="2">
                  <c:v>81.315789473684205</c:v>
                </c:pt>
                <c:pt idx="3">
                  <c:v>72.10526315789474</c:v>
                </c:pt>
                <c:pt idx="4">
                  <c:v>71.84210526315789</c:v>
                </c:pt>
              </c:numCache>
            </c:numRef>
          </c:val>
        </c:ser>
        <c:axId val="93365376"/>
        <c:axId val="93366912"/>
      </c:barChart>
      <c:catAx>
        <c:axId val="93365376"/>
        <c:scaling>
          <c:orientation val="minMax"/>
        </c:scaling>
        <c:axPos val="b"/>
        <c:tickLblPos val="nextTo"/>
        <c:crossAx val="93366912"/>
        <c:crosses val="autoZero"/>
        <c:auto val="1"/>
        <c:lblAlgn val="ctr"/>
        <c:lblOffset val="100"/>
      </c:catAx>
      <c:valAx>
        <c:axId val="93366912"/>
        <c:scaling>
          <c:orientation val="minMax"/>
        </c:scaling>
        <c:axPos val="l"/>
        <c:numFmt formatCode="General" sourceLinked="1"/>
        <c:tickLblPos val="nextTo"/>
        <c:crossAx val="93365376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Sheet1!$M$8</c:f>
              <c:strCache>
                <c:ptCount val="1"/>
                <c:pt idx="0">
                  <c:v>PO4-P 농도 (mg/L)</c:v>
                </c:pt>
              </c:strCache>
            </c:strRef>
          </c:tx>
          <c:spPr>
            <a:solidFill>
              <a:srgbClr val="00B0F0"/>
            </a:solidFill>
          </c:spPr>
          <c:dPt>
            <c:idx val="1"/>
            <c:spPr>
              <a:solidFill>
                <a:srgbClr val="FF0000"/>
              </a:solidFill>
            </c:spPr>
          </c:dPt>
          <c:cat>
            <c:strRef>
              <c:f>Sheet1!$A$9:$A$14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Sheet1!$B$16:$B$21</c:f>
              <c:numCache>
                <c:formatCode>0.0_ </c:formatCode>
                <c:ptCount val="6"/>
                <c:pt idx="0">
                  <c:v>39.25</c:v>
                </c:pt>
                <c:pt idx="1">
                  <c:v>0.3</c:v>
                </c:pt>
                <c:pt idx="2">
                  <c:v>0.44999999999999996</c:v>
                </c:pt>
                <c:pt idx="3">
                  <c:v>10.049999999999999</c:v>
                </c:pt>
                <c:pt idx="4">
                  <c:v>10.625</c:v>
                </c:pt>
                <c:pt idx="5">
                  <c:v>11.324999999999999</c:v>
                </c:pt>
              </c:numCache>
            </c:numRef>
          </c:val>
        </c:ser>
        <c:axId val="124221696"/>
        <c:axId val="124231680"/>
      </c:barChart>
      <c:lineChart>
        <c:grouping val="standard"/>
        <c:ser>
          <c:idx val="1"/>
          <c:order val="1"/>
          <c:tx>
            <c:strRef>
              <c:f>Sheet1!$A$15</c:f>
              <c:strCache>
                <c:ptCount val="1"/>
                <c:pt idx="0">
                  <c:v>제거율(%)</c:v>
                </c:pt>
              </c:strCache>
            </c:strRef>
          </c:tx>
          <c:spPr>
            <a:ln w="0" cap="rnd" cmpd="sng">
              <a:solidFill>
                <a:schemeClr val="tx1"/>
              </a:solidFill>
              <a:prstDash val="sysDot"/>
              <a:round/>
            </a:ln>
          </c:spPr>
          <c:marker>
            <c:symbol val="none"/>
          </c:marker>
          <c:val>
            <c:numRef>
              <c:f>Sheet1!$C$16:$C$21</c:f>
              <c:numCache>
                <c:formatCode>0.0_ </c:formatCode>
                <c:ptCount val="6"/>
                <c:pt idx="0">
                  <c:v>0</c:v>
                </c:pt>
                <c:pt idx="1">
                  <c:v>99.23563777994157</c:v>
                </c:pt>
                <c:pt idx="2">
                  <c:v>98.853456669912376</c:v>
                </c:pt>
                <c:pt idx="3">
                  <c:v>74.393865628042846</c:v>
                </c:pt>
                <c:pt idx="4">
                  <c:v>72.928432327166504</c:v>
                </c:pt>
                <c:pt idx="5">
                  <c:v>71.149789029535867</c:v>
                </c:pt>
              </c:numCache>
            </c:numRef>
          </c:val>
        </c:ser>
        <c:marker val="1"/>
        <c:axId val="124221696"/>
        <c:axId val="124231680"/>
      </c:lineChart>
      <c:catAx>
        <c:axId val="124221696"/>
        <c:scaling>
          <c:orientation val="minMax"/>
        </c:scaling>
        <c:axPos val="b"/>
        <c:tickLblPos val="nextTo"/>
        <c:crossAx val="124231680"/>
        <c:crosses val="autoZero"/>
        <c:auto val="1"/>
        <c:lblAlgn val="ctr"/>
        <c:lblOffset val="100"/>
      </c:catAx>
      <c:valAx>
        <c:axId val="124231680"/>
        <c:scaling>
          <c:orientation val="minMax"/>
          <c:max val="100"/>
        </c:scaling>
        <c:axPos val="l"/>
        <c:numFmt formatCode="0.0_ " sourceLinked="1"/>
        <c:tickLblPos val="nextTo"/>
        <c:crossAx val="124221696"/>
        <c:crosses val="autoZero"/>
        <c:crossBetween val="between"/>
        <c:majorUnit val="20"/>
      </c:val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22</xdr:row>
      <xdr:rowOff>0</xdr:rowOff>
    </xdr:from>
    <xdr:to>
      <xdr:col>13</xdr:col>
      <xdr:colOff>457200</xdr:colOff>
      <xdr:row>35</xdr:row>
      <xdr:rowOff>19050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22</xdr:row>
      <xdr:rowOff>0</xdr:rowOff>
    </xdr:from>
    <xdr:to>
      <xdr:col>20</xdr:col>
      <xdr:colOff>457200</xdr:colOff>
      <xdr:row>35</xdr:row>
      <xdr:rowOff>19050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8</xdr:col>
      <xdr:colOff>123826</xdr:colOff>
      <xdr:row>35</xdr:row>
      <xdr:rowOff>19050</xdr:rowOff>
    </xdr:to>
    <xdr:graphicFrame macro="">
      <xdr:nvGraphicFramePr>
        <xdr:cNvPr id="11" name="차트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&#54924;&#52264;%20PO4-P%20&#44208;&#442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M8" t="str">
            <v>PO4-P 농도 (mg/L)</v>
          </cell>
        </row>
        <row r="9">
          <cell r="A9" t="str">
            <v>초기</v>
          </cell>
        </row>
        <row r="10">
          <cell r="A10" t="str">
            <v>PH9, 1.2</v>
          </cell>
        </row>
        <row r="11">
          <cell r="A11" t="str">
            <v>PH9, 0.8</v>
          </cell>
        </row>
        <row r="12">
          <cell r="A12" t="str">
            <v>PH8, 1</v>
          </cell>
        </row>
        <row r="13">
          <cell r="A13" t="str">
            <v>PH7, 1.2</v>
          </cell>
        </row>
        <row r="14">
          <cell r="A14" t="str">
            <v>PH7, 0.8</v>
          </cell>
        </row>
        <row r="15">
          <cell r="A15" t="str">
            <v>제거율(%)</v>
          </cell>
        </row>
        <row r="18">
          <cell r="D18">
            <v>39.25</v>
          </cell>
          <cell r="E18">
            <v>0</v>
          </cell>
        </row>
        <row r="19">
          <cell r="D19">
            <v>10.925000000000001</v>
          </cell>
          <cell r="E19">
            <v>72.169750081142496</v>
          </cell>
        </row>
        <row r="20">
          <cell r="D20">
            <v>12</v>
          </cell>
          <cell r="E20">
            <v>69.42307692307692</v>
          </cell>
        </row>
        <row r="21">
          <cell r="D21">
            <v>13.125</v>
          </cell>
          <cell r="E21">
            <v>66.555501460564756</v>
          </cell>
        </row>
        <row r="22">
          <cell r="D22">
            <v>14.200000000000001</v>
          </cell>
          <cell r="E22">
            <v>63.822622525154166</v>
          </cell>
        </row>
        <row r="23">
          <cell r="D23">
            <v>14.3</v>
          </cell>
          <cell r="E23">
            <v>63.559720869847453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1"/>
  <sheetViews>
    <sheetView tabSelected="1" workbookViewId="0">
      <selection activeCell="A16" sqref="A16:C21"/>
    </sheetView>
  </sheetViews>
  <sheetFormatPr defaultRowHeight="16.5"/>
  <cols>
    <col min="1" max="16384" width="9" style="1"/>
  </cols>
  <sheetData>
    <row r="1" spans="1:18">
      <c r="A1" s="1" t="s">
        <v>1</v>
      </c>
      <c r="B1" s="1" t="s">
        <v>2</v>
      </c>
      <c r="C1" s="1" t="s">
        <v>3</v>
      </c>
      <c r="E1" s="1" t="s">
        <v>4</v>
      </c>
      <c r="F1" s="1" t="s">
        <v>5</v>
      </c>
      <c r="H1" s="1" t="s">
        <v>2</v>
      </c>
      <c r="I1" s="1" t="s">
        <v>3</v>
      </c>
      <c r="K1" s="1" t="s">
        <v>4</v>
      </c>
      <c r="L1" s="1" t="s">
        <v>5</v>
      </c>
      <c r="N1" s="1" t="s">
        <v>2</v>
      </c>
      <c r="O1" s="1" t="s">
        <v>3</v>
      </c>
      <c r="Q1" s="1" t="s">
        <v>4</v>
      </c>
      <c r="R1" s="1" t="s">
        <v>5</v>
      </c>
    </row>
    <row r="2" spans="1:18">
      <c r="A2" s="1" t="s">
        <v>0</v>
      </c>
      <c r="B2" s="1">
        <v>0.79</v>
      </c>
      <c r="C2" s="1">
        <v>0.78</v>
      </c>
      <c r="D2" s="1" t="s">
        <v>0</v>
      </c>
      <c r="E2" s="1">
        <v>0.74</v>
      </c>
      <c r="F2" s="1">
        <v>0.76</v>
      </c>
      <c r="G2" s="1" t="s">
        <v>0</v>
      </c>
      <c r="H2" s="1">
        <f>10*5</f>
        <v>50</v>
      </c>
      <c r="I2" s="1">
        <f>10*5</f>
        <v>50</v>
      </c>
      <c r="J2" s="1" t="s">
        <v>0</v>
      </c>
      <c r="K2" s="1">
        <f>10*5</f>
        <v>50</v>
      </c>
      <c r="L2" s="1">
        <f>10*5</f>
        <v>50</v>
      </c>
      <c r="M2" s="1" t="s">
        <v>0</v>
      </c>
      <c r="N2" s="1">
        <f t="shared" ref="N2:O4" si="0">H2*B2</f>
        <v>39.5</v>
      </c>
      <c r="O2" s="1">
        <f t="shared" si="0"/>
        <v>39</v>
      </c>
      <c r="P2" s="1" t="s">
        <v>0</v>
      </c>
      <c r="Q2" s="1">
        <f>K2*E2</f>
        <v>37</v>
      </c>
      <c r="R2" s="1">
        <f>L2*F2</f>
        <v>38</v>
      </c>
    </row>
    <row r="3" spans="1:18">
      <c r="A3" s="1" t="s">
        <v>10</v>
      </c>
      <c r="B3" s="1">
        <v>0.06</v>
      </c>
      <c r="C3" s="1">
        <v>0.06</v>
      </c>
      <c r="D3" s="1" t="s">
        <v>10</v>
      </c>
      <c r="E3" s="1">
        <v>0</v>
      </c>
      <c r="F3" s="1">
        <v>0</v>
      </c>
      <c r="G3" s="1" t="s">
        <v>10</v>
      </c>
      <c r="H3" s="1">
        <v>5</v>
      </c>
      <c r="I3" s="1">
        <v>5</v>
      </c>
      <c r="J3" s="1" t="s">
        <v>10</v>
      </c>
      <c r="K3" s="1">
        <v>5</v>
      </c>
      <c r="L3" s="1">
        <v>5</v>
      </c>
      <c r="M3" s="1" t="s">
        <v>10</v>
      </c>
      <c r="N3" s="1">
        <f t="shared" si="0"/>
        <v>0.3</v>
      </c>
      <c r="O3" s="1">
        <f t="shared" si="0"/>
        <v>0.3</v>
      </c>
      <c r="P3" s="1" t="s">
        <v>10</v>
      </c>
      <c r="Q3" s="1">
        <f t="shared" ref="Q3:R7" si="1">K3*E3</f>
        <v>0</v>
      </c>
      <c r="R3" s="1">
        <f t="shared" si="1"/>
        <v>0</v>
      </c>
    </row>
    <row r="4" spans="1:18">
      <c r="A4" s="1" t="s">
        <v>11</v>
      </c>
      <c r="B4" s="1">
        <v>0.09</v>
      </c>
      <c r="C4" s="1">
        <v>0.09</v>
      </c>
      <c r="D4" s="1" t="s">
        <v>11</v>
      </c>
      <c r="E4" s="1">
        <v>0.01</v>
      </c>
      <c r="F4" s="1">
        <v>0.01</v>
      </c>
      <c r="G4" s="1" t="s">
        <v>11</v>
      </c>
      <c r="H4" s="1">
        <v>5</v>
      </c>
      <c r="I4" s="1">
        <v>5</v>
      </c>
      <c r="J4" s="1" t="s">
        <v>11</v>
      </c>
      <c r="K4" s="1">
        <v>5</v>
      </c>
      <c r="L4" s="1">
        <v>5</v>
      </c>
      <c r="M4" s="1" t="s">
        <v>11</v>
      </c>
      <c r="N4" s="1">
        <f t="shared" si="0"/>
        <v>0.44999999999999996</v>
      </c>
      <c r="O4" s="1">
        <f t="shared" si="0"/>
        <v>0.44999999999999996</v>
      </c>
      <c r="P4" s="1" t="s">
        <v>11</v>
      </c>
      <c r="Q4" s="1">
        <f t="shared" si="1"/>
        <v>0.05</v>
      </c>
      <c r="R4" s="1">
        <f t="shared" si="1"/>
        <v>0.05</v>
      </c>
    </row>
    <row r="5" spans="1:18">
      <c r="A5" s="1" t="s">
        <v>12</v>
      </c>
      <c r="B5" s="1">
        <v>2.0099999999999998</v>
      </c>
      <c r="C5" s="1">
        <v>2.0099999999999998</v>
      </c>
      <c r="D5" s="1" t="s">
        <v>12</v>
      </c>
      <c r="E5" s="1">
        <v>1.42</v>
      </c>
      <c r="F5" s="1">
        <v>1.42</v>
      </c>
      <c r="G5" s="1" t="s">
        <v>12</v>
      </c>
      <c r="H5" s="1">
        <v>5</v>
      </c>
      <c r="I5" s="1">
        <v>5</v>
      </c>
      <c r="J5" s="1" t="s">
        <v>12</v>
      </c>
      <c r="K5" s="1">
        <v>5</v>
      </c>
      <c r="L5" s="1">
        <v>5</v>
      </c>
      <c r="M5" s="1" t="s">
        <v>12</v>
      </c>
      <c r="N5" s="1">
        <f t="shared" ref="N5:O5" si="2">H5*B5</f>
        <v>10.049999999999999</v>
      </c>
      <c r="O5" s="1">
        <f t="shared" si="2"/>
        <v>10.049999999999999</v>
      </c>
      <c r="P5" s="1" t="s">
        <v>12</v>
      </c>
      <c r="Q5" s="1">
        <f t="shared" si="1"/>
        <v>7.1</v>
      </c>
      <c r="R5" s="1">
        <f t="shared" si="1"/>
        <v>7.1</v>
      </c>
    </row>
    <row r="6" spans="1:18">
      <c r="A6" s="1" t="s">
        <v>13</v>
      </c>
      <c r="B6" s="1">
        <v>2.12</v>
      </c>
      <c r="C6" s="1">
        <v>2.13</v>
      </c>
      <c r="D6" s="1" t="s">
        <v>13</v>
      </c>
      <c r="E6" s="1">
        <v>2.12</v>
      </c>
      <c r="F6" s="1">
        <v>2.12</v>
      </c>
      <c r="G6" s="1" t="s">
        <v>13</v>
      </c>
      <c r="H6" s="1">
        <v>5</v>
      </c>
      <c r="I6" s="1">
        <v>5</v>
      </c>
      <c r="J6" s="1" t="s">
        <v>13</v>
      </c>
      <c r="K6" s="1">
        <v>5</v>
      </c>
      <c r="L6" s="1">
        <v>5</v>
      </c>
      <c r="M6" s="1" t="s">
        <v>13</v>
      </c>
      <c r="N6" s="1">
        <f>H6*B6</f>
        <v>10.600000000000001</v>
      </c>
      <c r="O6" s="1">
        <f>I6*C6</f>
        <v>10.649999999999999</v>
      </c>
      <c r="P6" s="1" t="s">
        <v>13</v>
      </c>
      <c r="Q6" s="1">
        <f t="shared" si="1"/>
        <v>10.600000000000001</v>
      </c>
      <c r="R6" s="1">
        <f t="shared" si="1"/>
        <v>10.600000000000001</v>
      </c>
    </row>
    <row r="7" spans="1:18">
      <c r="A7" s="1" t="s">
        <v>14</v>
      </c>
      <c r="B7" s="1">
        <v>2.3199999999999998</v>
      </c>
      <c r="C7" s="1">
        <v>2.21</v>
      </c>
      <c r="D7" s="1" t="s">
        <v>14</v>
      </c>
      <c r="E7" s="1">
        <v>2.25</v>
      </c>
      <c r="F7" s="1">
        <v>2.14</v>
      </c>
      <c r="G7" s="1" t="s">
        <v>14</v>
      </c>
      <c r="H7" s="1">
        <v>5</v>
      </c>
      <c r="I7" s="1">
        <v>5</v>
      </c>
      <c r="J7" s="1" t="s">
        <v>14</v>
      </c>
      <c r="K7" s="1">
        <v>5</v>
      </c>
      <c r="L7" s="1">
        <v>5</v>
      </c>
      <c r="M7" s="1" t="s">
        <v>14</v>
      </c>
      <c r="N7" s="1">
        <f>H7*B7</f>
        <v>11.6</v>
      </c>
      <c r="O7" s="1">
        <f>I7*C7</f>
        <v>11.05</v>
      </c>
      <c r="P7" s="1" t="s">
        <v>14</v>
      </c>
      <c r="Q7" s="1">
        <f t="shared" si="1"/>
        <v>11.25</v>
      </c>
      <c r="R7" s="1">
        <f t="shared" si="1"/>
        <v>10.700000000000001</v>
      </c>
    </row>
    <row r="8" spans="1:18">
      <c r="A8" s="2" t="s">
        <v>6</v>
      </c>
      <c r="B8" s="2"/>
      <c r="C8" s="2"/>
      <c r="D8" s="2"/>
      <c r="E8" s="2"/>
      <c r="F8" s="2"/>
      <c r="G8" s="2" t="s">
        <v>7</v>
      </c>
      <c r="H8" s="2"/>
      <c r="I8" s="2"/>
      <c r="J8" s="2"/>
      <c r="K8" s="2"/>
      <c r="L8" s="2"/>
      <c r="M8" s="2" t="s">
        <v>8</v>
      </c>
      <c r="N8" s="2"/>
      <c r="O8" s="2"/>
      <c r="P8" s="2"/>
      <c r="Q8" s="2"/>
      <c r="R8" s="2"/>
    </row>
    <row r="9" spans="1:18">
      <c r="A9" s="1" t="s">
        <v>0</v>
      </c>
      <c r="B9" s="1">
        <f t="shared" ref="B9:F14" si="3">(1-N2/N$2)*100</f>
        <v>0</v>
      </c>
      <c r="C9" s="1">
        <f t="shared" si="3"/>
        <v>0</v>
      </c>
      <c r="D9" s="1" t="s">
        <v>0</v>
      </c>
      <c r="E9" s="1">
        <f t="shared" si="3"/>
        <v>0</v>
      </c>
      <c r="F9" s="1">
        <f t="shared" si="3"/>
        <v>0</v>
      </c>
    </row>
    <row r="10" spans="1:18">
      <c r="A10" s="1" t="s">
        <v>10</v>
      </c>
      <c r="B10" s="1">
        <f t="shared" si="3"/>
        <v>99.240506329113913</v>
      </c>
      <c r="C10" s="1">
        <f>(1-O3/O$2)*100</f>
        <v>99.230769230769226</v>
      </c>
      <c r="D10" s="1" t="s">
        <v>10</v>
      </c>
      <c r="E10" s="1">
        <f>(1-Q3/Q$2)*100</f>
        <v>100</v>
      </c>
      <c r="F10" s="1">
        <f>(1-R3/R$2)*100</f>
        <v>100</v>
      </c>
    </row>
    <row r="11" spans="1:18">
      <c r="A11" s="1" t="s">
        <v>11</v>
      </c>
      <c r="B11" s="1">
        <f t="shared" si="3"/>
        <v>98.860759493670898</v>
      </c>
      <c r="C11" s="1">
        <f t="shared" si="3"/>
        <v>98.846153846153854</v>
      </c>
      <c r="D11" s="1" t="s">
        <v>11</v>
      </c>
      <c r="E11" s="1">
        <f t="shared" si="3"/>
        <v>99.86486486486487</v>
      </c>
      <c r="F11" s="1">
        <f t="shared" si="3"/>
        <v>99.868421052631589</v>
      </c>
    </row>
    <row r="12" spans="1:18">
      <c r="A12" s="1" t="s">
        <v>12</v>
      </c>
      <c r="B12" s="1">
        <f t="shared" si="3"/>
        <v>74.556962025316452</v>
      </c>
      <c r="C12" s="1">
        <f t="shared" si="3"/>
        <v>74.230769230769226</v>
      </c>
      <c r="D12" s="1" t="s">
        <v>12</v>
      </c>
      <c r="E12" s="1">
        <f t="shared" si="3"/>
        <v>80.810810810810807</v>
      </c>
      <c r="F12" s="1">
        <f t="shared" si="3"/>
        <v>81.315789473684205</v>
      </c>
    </row>
    <row r="13" spans="1:18">
      <c r="A13" s="1" t="s">
        <v>13</v>
      </c>
      <c r="B13" s="1">
        <f t="shared" si="3"/>
        <v>73.164556962025301</v>
      </c>
      <c r="C13" s="1">
        <f t="shared" si="3"/>
        <v>72.692307692307708</v>
      </c>
      <c r="D13" s="1" t="s">
        <v>13</v>
      </c>
      <c r="E13" s="1">
        <f t="shared" si="3"/>
        <v>71.351351351351354</v>
      </c>
      <c r="F13" s="1">
        <f t="shared" si="3"/>
        <v>72.10526315789474</v>
      </c>
    </row>
    <row r="14" spans="1:18">
      <c r="A14" s="1" t="s">
        <v>14</v>
      </c>
      <c r="B14" s="1">
        <f t="shared" si="3"/>
        <v>70.632911392405063</v>
      </c>
      <c r="C14" s="1">
        <f t="shared" si="3"/>
        <v>71.666666666666671</v>
      </c>
      <c r="D14" s="1" t="s">
        <v>14</v>
      </c>
      <c r="E14" s="1">
        <f t="shared" si="3"/>
        <v>69.594594594594597</v>
      </c>
      <c r="F14" s="1">
        <f t="shared" si="3"/>
        <v>71.84210526315789</v>
      </c>
    </row>
    <row r="15" spans="1:18">
      <c r="A15" s="2" t="s">
        <v>9</v>
      </c>
      <c r="B15" s="2"/>
      <c r="C15" s="2"/>
      <c r="D15" s="2"/>
      <c r="E15" s="2"/>
      <c r="F15" s="2"/>
    </row>
    <row r="16" spans="1:18">
      <c r="A16" s="1" t="s">
        <v>0</v>
      </c>
      <c r="B16" s="4">
        <f>(N2+O2)/2</f>
        <v>39.25</v>
      </c>
      <c r="C16" s="3">
        <f>(B9+C9)/2</f>
        <v>0</v>
      </c>
    </row>
    <row r="17" spans="1:3">
      <c r="A17" s="1" t="s">
        <v>10</v>
      </c>
      <c r="B17" s="4">
        <f t="shared" ref="B17:B21" si="4">(N3+O3)/2</f>
        <v>0.3</v>
      </c>
      <c r="C17" s="3">
        <f>(B10+C10)/2</f>
        <v>99.23563777994157</v>
      </c>
    </row>
    <row r="18" spans="1:3">
      <c r="A18" s="1" t="s">
        <v>11</v>
      </c>
      <c r="B18" s="4">
        <f t="shared" si="4"/>
        <v>0.44999999999999996</v>
      </c>
      <c r="C18" s="3">
        <f t="shared" ref="C18:C21" si="5">(B11+C11)/2</f>
        <v>98.853456669912376</v>
      </c>
    </row>
    <row r="19" spans="1:3">
      <c r="A19" s="1" t="s">
        <v>12</v>
      </c>
      <c r="B19" s="4">
        <f t="shared" si="4"/>
        <v>10.049999999999999</v>
      </c>
      <c r="C19" s="3">
        <f t="shared" si="5"/>
        <v>74.393865628042846</v>
      </c>
    </row>
    <row r="20" spans="1:3">
      <c r="A20" s="1" t="s">
        <v>13</v>
      </c>
      <c r="B20" s="4">
        <f t="shared" si="4"/>
        <v>10.625</v>
      </c>
      <c r="C20" s="3">
        <f t="shared" si="5"/>
        <v>72.928432327166504</v>
      </c>
    </row>
    <row r="21" spans="1:3">
      <c r="A21" s="1" t="s">
        <v>14</v>
      </c>
      <c r="B21" s="4">
        <f t="shared" si="4"/>
        <v>11.324999999999999</v>
      </c>
      <c r="C21" s="3">
        <f t="shared" si="5"/>
        <v>71.149789029535867</v>
      </c>
    </row>
  </sheetData>
  <mergeCells count="4">
    <mergeCell ref="M8:R8"/>
    <mergeCell ref="A8:F8"/>
    <mergeCell ref="G8:L8"/>
    <mergeCell ref="A15:F15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2012-01-09T04:06:18Z</dcterms:modified>
</cp:coreProperties>
</file>